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<sst xmlns="http://schemas.openxmlformats.org/spreadsheetml/2006/main" count="206" uniqueCount="161">
  <si>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</si>
  <si>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</si>
  <si>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</si>
  <si>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</si>
  <si>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</si>
  <si>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</si>
  <si>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</si>
  <si>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</si>
  <si>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</si>
  <si>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</si>
  <si>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</si>
  <si>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</si>
  <si>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</si>
  <si>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</si>
  <si>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</si>
  <si>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</si>
  <si>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</si>
  <si>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</si>
  <si>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</si>
  <si>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</si>
  <si>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</si>
  <si>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</si>
  <si>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</si>
  <si>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</si>
  <si>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</si>
  <si>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</si>
  <si>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</si>
  <si>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</si>
  <si>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</si>
  <si>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</si>
  <si>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</si>
  <si>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</si>
  <si>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</si>
  <si>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</si>
  <si>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</si>
  <si>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</si>
  <si>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</si>
  <si>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</si>
  <si>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>909  0104</t>
  </si>
  <si>
    <t>909  0104  0020400</t>
  </si>
  <si>
    <t>909  02</t>
  </si>
  <si>
    <t>909  0203  0013600</t>
  </si>
  <si>
    <t>909  03</t>
  </si>
  <si>
    <t>909  0314  2470000</t>
  </si>
  <si>
    <t>909  05</t>
  </si>
  <si>
    <t xml:space="preserve">909   0503  </t>
  </si>
  <si>
    <t>Гороховик Н.В.</t>
  </si>
  <si>
    <t>м.п.</t>
  </si>
  <si>
    <t>909  0501</t>
  </si>
  <si>
    <t>909  08</t>
  </si>
  <si>
    <t>909  0801</t>
  </si>
  <si>
    <t>909  10</t>
  </si>
  <si>
    <t>909  1001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</si>
  <si>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</si>
  <si>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</si>
  <si>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</si>
  <si>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</si>
  <si>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</si>
  <si>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</si>
  <si>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909  0801  4429900</t>
  </si>
  <si>
    <t>Увеличение стоимости основных средств</t>
  </si>
  <si>
    <t>909  0106</t>
  </si>
  <si>
    <t>909  0106  0020400</t>
  </si>
  <si>
    <t>Перечисление др. бюджетам бюдж. системы РФ</t>
  </si>
  <si>
    <t>Обеспечение деятельности финан. органов</t>
  </si>
  <si>
    <t>Коммунальное хозяйство</t>
  </si>
  <si>
    <t xml:space="preserve">909  0502  </t>
  </si>
  <si>
    <t xml:space="preserve"> СМЕТА РАСХОДОВ НА 2012 год</t>
  </si>
  <si>
    <t>909  0102  0020300  110  211</t>
  </si>
  <si>
    <t>909  0102  0020300  110  213</t>
  </si>
  <si>
    <t>909  0104  0020400  110  211</t>
  </si>
  <si>
    <t>909  0104  0020400  110  213</t>
  </si>
  <si>
    <t>909  0104  0020400  110  221</t>
  </si>
  <si>
    <t>909  0104  0020400  110  223</t>
  </si>
  <si>
    <t>909  0104  0020400  110  225</t>
  </si>
  <si>
    <t>909  0104  0020400  110  226</t>
  </si>
  <si>
    <t>909  0104  0020400  110  310</t>
  </si>
  <si>
    <t>909  0104  0020400  110  340</t>
  </si>
  <si>
    <t>909  0104  0020400  110  290</t>
  </si>
  <si>
    <t>909  0203  0013600  110  211</t>
  </si>
  <si>
    <t>909  0203  0013600  110  213</t>
  </si>
  <si>
    <t>909  0203  0013600  110  221</t>
  </si>
  <si>
    <t>909  0203  0013600  110  222</t>
  </si>
  <si>
    <t>909  0203  0013600  110  223</t>
  </si>
  <si>
    <t>909  0203  0013600  110  340</t>
  </si>
  <si>
    <t xml:space="preserve">909  0502  3510500 </t>
  </si>
  <si>
    <t>909  0503  6000100  110  223</t>
  </si>
  <si>
    <t>909  0503  6000200  110  225</t>
  </si>
  <si>
    <t>909  0503  6000300  110  225</t>
  </si>
  <si>
    <t>909  1001  5059201  210  263</t>
  </si>
  <si>
    <t>Жилищно-коммунальное хозяйство</t>
  </si>
  <si>
    <t>Жилищное хозяйство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</si>
  <si>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</si>
  <si>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</si>
  <si>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</si>
  <si>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Озеленение</t>
  </si>
  <si>
    <t>Библиотеки</t>
  </si>
  <si>
    <t>Дворцы, дома культуры, другие учреждения культуры и средств массовой информации</t>
  </si>
  <si>
    <t>Социальная политика</t>
  </si>
  <si>
    <t>909  0104  0020400  541  251</t>
  </si>
  <si>
    <t>909  0106  0020400  541  251</t>
  </si>
  <si>
    <t>909  0501 3500300   110  225</t>
  </si>
  <si>
    <t>909  0801  4409900  120  211</t>
  </si>
  <si>
    <t>909  0801  4409900  120  213</t>
  </si>
  <si>
    <t>909  0801  4409900  120  221</t>
  </si>
  <si>
    <t>909  0801  4409900  120  223</t>
  </si>
  <si>
    <t>909  0801  4409900  120  225</t>
  </si>
  <si>
    <t>909  0801  4409900  120  226</t>
  </si>
  <si>
    <t>909  0801  4409900  120  290</t>
  </si>
  <si>
    <t>909  0801  4409900  120  340</t>
  </si>
  <si>
    <t>909  0801  4409900  120  310</t>
  </si>
  <si>
    <t>909  0801  4429900  120  211</t>
  </si>
  <si>
    <t>909  0801  4429900  120  213</t>
  </si>
  <si>
    <t>909  0801  4429900  120  223</t>
  </si>
  <si>
    <t>Прочие выплаты</t>
  </si>
  <si>
    <t>909  0104  0020400  110  212</t>
  </si>
  <si>
    <t>909 0401</t>
  </si>
  <si>
    <t>909 0409</t>
  </si>
  <si>
    <t>909 0412</t>
  </si>
  <si>
    <t>909  0401  5220600  110  225</t>
  </si>
  <si>
    <t>909  0502  3510500  110  340</t>
  </si>
  <si>
    <t>909  0502  5300400  110  225</t>
  </si>
  <si>
    <t>909  0502  3510500  110  226</t>
  </si>
  <si>
    <t>909  0502  5300400</t>
  </si>
  <si>
    <t>909  0503  5300400  110  340</t>
  </si>
  <si>
    <t>909  0412  3380000  110  226</t>
  </si>
  <si>
    <t>909  0203  0013600   110</t>
  </si>
  <si>
    <t xml:space="preserve">909  0102  0020300  110 </t>
  </si>
  <si>
    <t>909  0104  0020400  110</t>
  </si>
  <si>
    <t>909  0106  0020400  541</t>
  </si>
  <si>
    <t>Общеэкономические вопросы</t>
  </si>
  <si>
    <t>Целевые программы муниципальных образований</t>
  </si>
  <si>
    <t>909  0401  7950000  110  225</t>
  </si>
  <si>
    <t>Дорожное хозяйство (дорожные войны)</t>
  </si>
  <si>
    <t>Программа "Развитие дорожного хозяйства РК"</t>
  </si>
  <si>
    <t>Другие вопросы в области национальной экономики</t>
  </si>
  <si>
    <t>Мероприятия по землеустройству и землепользованию</t>
  </si>
  <si>
    <t>Мероприятия в области коммунального хозяйства</t>
  </si>
  <si>
    <t>Осуществление мероприятий по выполнению наказов избирателей, поступивших в период избирательной компании</t>
  </si>
  <si>
    <t>909  0503  6000100  110  226</t>
  </si>
  <si>
    <t>909  0113</t>
  </si>
  <si>
    <t>909  0113 0920300  110</t>
  </si>
  <si>
    <t>909  0113  0920300  110  290</t>
  </si>
  <si>
    <t>909  0314  2470000  110  340</t>
  </si>
  <si>
    <t>909  0412  5300300  110  226</t>
  </si>
  <si>
    <t>909  0412  3403000  110  226</t>
  </si>
  <si>
    <t>909  0502  5300800</t>
  </si>
  <si>
    <t>909  0502  5300800  110  225</t>
  </si>
  <si>
    <t>909  0503  5300400  110  225</t>
  </si>
  <si>
    <t xml:space="preserve">909  0503  5300400  110 </t>
  </si>
  <si>
    <t>909  0503  6000200  110  226</t>
  </si>
  <si>
    <t>______________Т.П.Кукелева</t>
  </si>
  <si>
    <t>909  0102  5301100  110  211</t>
  </si>
  <si>
    <t>909  0102  5301100  110  213</t>
  </si>
  <si>
    <t>909  0104  5301100  110  213</t>
  </si>
  <si>
    <t>909  0104  5301100  110  211</t>
  </si>
  <si>
    <t>909  0801  0050100  120  211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</si>
  <si>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</si>
  <si>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решению № 127  от 18.12.2012 г.  27  сессии 2 созыва Совета Толвуйского сельского поселения</t>
  </si>
  <si>
    <t>Председатель Совета Толвуйского сельского поселения</t>
  </si>
  <si>
    <t>______________Т.П.Боровская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</si>
</sst>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" fontId="2" fillId="0" borderId="9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7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55">
      <selection activeCell="F77" sqref="F77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9.125" style="0" customWidth="1"/>
    <col min="6" max="6" width="13.75390625" style="0" customWidth="1"/>
    <col min="7" max="10" width="11.875" style="0" customWidth="1"/>
  </cols>
  <sheetData>
    <row r="1" spans="1:9" ht="14.25">
      <c r="A1" s="2"/>
      <c r="B1" s="2"/>
      <c r="C1" s="2"/>
      <c r="D1" s="2"/>
      <c r="E1" s="2"/>
      <c r="F1" s="2"/>
      <c r="G1" s="2" t="s">
        <v>28</v>
      </c>
      <c r="H1" s="2"/>
      <c r="I1" s="2"/>
    </row>
    <row r="2" spans="1:9" ht="14.25">
      <c r="A2" s="2"/>
      <c r="B2" s="2"/>
      <c r="C2" s="2"/>
      <c r="D2" s="2"/>
      <c r="E2" s="2"/>
      <c r="F2" s="2" t="s">
        <v>159</v>
      </c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 t="s">
        <v>151</v>
      </c>
      <c r="H3" s="2"/>
      <c r="I3" s="2"/>
    </row>
    <row r="4" spans="1:9" ht="14.25">
      <c r="A4" s="2"/>
      <c r="B4" s="2"/>
      <c r="C4" s="2"/>
      <c r="D4" s="2"/>
      <c r="E4" s="2"/>
      <c r="F4" s="2" t="s">
        <v>47</v>
      </c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 t="s">
        <v>28</v>
      </c>
      <c r="H7" s="2"/>
      <c r="I7" s="2"/>
    </row>
    <row r="8" spans="1:9" ht="14.25">
      <c r="A8" s="2"/>
      <c r="B8" s="2"/>
      <c r="C8" s="2"/>
      <c r="D8" s="2"/>
      <c r="E8" s="2"/>
      <c r="F8" s="2" t="s">
        <v>30</v>
      </c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 t="s">
        <v>160</v>
      </c>
      <c r="H9" s="2"/>
      <c r="I9" s="2"/>
    </row>
    <row r="10" spans="1:9" ht="14.25">
      <c r="A10" s="2"/>
      <c r="B10" s="2"/>
      <c r="C10" s="2"/>
      <c r="D10" s="2"/>
      <c r="E10" s="2"/>
      <c r="F10" s="2" t="s">
        <v>47</v>
      </c>
      <c r="G10" s="2"/>
      <c r="H10" s="2"/>
      <c r="I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80" t="s">
        <v>67</v>
      </c>
      <c r="B13" s="80"/>
      <c r="C13" s="80"/>
      <c r="D13" s="81"/>
      <c r="E13" s="80"/>
      <c r="F13" s="80"/>
      <c r="G13" s="80"/>
      <c r="H13" s="80"/>
      <c r="I13" s="80"/>
      <c r="J13" s="80"/>
    </row>
    <row r="14" spans="1:10" ht="15">
      <c r="A14" s="80" t="s">
        <v>158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>
      <c r="A15" s="80" t="s">
        <v>31</v>
      </c>
      <c r="B15" s="80"/>
      <c r="C15" s="80"/>
      <c r="D15" s="81"/>
      <c r="E15" s="80"/>
      <c r="F15" s="80"/>
      <c r="G15" s="80"/>
      <c r="H15" s="80"/>
      <c r="I15" s="80"/>
      <c r="J15" s="80"/>
    </row>
    <row r="16" spans="1:10" ht="15">
      <c r="A16" s="80" t="s">
        <v>0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 customHeight="1">
      <c r="A18" s="66" t="s">
        <v>1</v>
      </c>
      <c r="B18" s="67"/>
      <c r="C18" s="68"/>
      <c r="D18" s="72" t="s">
        <v>32</v>
      </c>
      <c r="E18" s="73"/>
      <c r="F18" s="78" t="s">
        <v>2</v>
      </c>
      <c r="G18" s="78" t="s">
        <v>3</v>
      </c>
      <c r="H18" s="78" t="s">
        <v>4</v>
      </c>
      <c r="I18" s="78" t="s">
        <v>5</v>
      </c>
      <c r="J18" s="78" t="s">
        <v>6</v>
      </c>
    </row>
    <row r="19" spans="1:10" ht="14.25" customHeight="1">
      <c r="A19" s="69"/>
      <c r="B19" s="70"/>
      <c r="C19" s="71"/>
      <c r="D19" s="74"/>
      <c r="E19" s="75"/>
      <c r="F19" s="78"/>
      <c r="G19" s="79"/>
      <c r="H19" s="79"/>
      <c r="I19" s="79"/>
      <c r="J19" s="79"/>
    </row>
    <row r="20" spans="1:10" ht="12.75">
      <c r="A20" s="66" t="s">
        <v>7</v>
      </c>
      <c r="B20" s="67"/>
      <c r="C20" s="67"/>
      <c r="D20" s="67"/>
      <c r="E20" s="68"/>
      <c r="F20" s="79"/>
      <c r="G20" s="79"/>
      <c r="H20" s="79"/>
      <c r="I20" s="79"/>
      <c r="J20" s="79"/>
    </row>
    <row r="21" spans="1:10" ht="12.75">
      <c r="A21" s="69"/>
      <c r="B21" s="70"/>
      <c r="C21" s="70"/>
      <c r="D21" s="70"/>
      <c r="E21" s="71"/>
      <c r="F21" s="79"/>
      <c r="G21" s="79"/>
      <c r="H21" s="79"/>
      <c r="I21" s="79"/>
      <c r="J21" s="79"/>
    </row>
    <row r="22" spans="1:10" ht="15">
      <c r="A22" s="5" t="s">
        <v>29</v>
      </c>
      <c r="B22" s="6"/>
      <c r="C22" s="7"/>
      <c r="D22" s="50" t="s">
        <v>33</v>
      </c>
      <c r="E22" s="77"/>
      <c r="F22" s="23">
        <f>F23+F30+F46+F50</f>
        <v>1818621</v>
      </c>
      <c r="G22" s="23">
        <f>G23+G30+G46+G50</f>
        <v>422600</v>
      </c>
      <c r="H22" s="23">
        <f>H23+H30+H46+H50</f>
        <v>410600</v>
      </c>
      <c r="I22" s="23">
        <f>I23+I30+I46+I50</f>
        <v>490600</v>
      </c>
      <c r="J22" s="23">
        <f>J23+J30+J46+J50</f>
        <v>494821</v>
      </c>
    </row>
    <row r="23" spans="1:10" ht="15">
      <c r="A23" s="50" t="s">
        <v>34</v>
      </c>
      <c r="B23" s="76"/>
      <c r="C23" s="77"/>
      <c r="D23" s="50" t="s">
        <v>35</v>
      </c>
      <c r="E23" s="77"/>
      <c r="F23" s="24">
        <f>F24</f>
        <v>745028</v>
      </c>
      <c r="G23" s="24">
        <f>G24</f>
        <v>180500</v>
      </c>
      <c r="H23" s="24">
        <f>H24</f>
        <v>180500</v>
      </c>
      <c r="I23" s="24">
        <f>I24</f>
        <v>180500</v>
      </c>
      <c r="J23" s="24">
        <f>J24</f>
        <v>203528</v>
      </c>
    </row>
    <row r="24" spans="1:10" ht="15">
      <c r="A24" s="46" t="s">
        <v>18</v>
      </c>
      <c r="B24" s="54"/>
      <c r="C24" s="55"/>
      <c r="D24" s="50" t="s">
        <v>37</v>
      </c>
      <c r="E24" s="77"/>
      <c r="F24" s="24">
        <f>F25</f>
        <v>745028</v>
      </c>
      <c r="G24" s="24">
        <f>G25</f>
        <v>180500</v>
      </c>
      <c r="H24" s="24">
        <f>H25</f>
        <v>180500</v>
      </c>
      <c r="I24" s="24">
        <f>I25</f>
        <v>180500</v>
      </c>
      <c r="J24" s="24">
        <f>J25</f>
        <v>203528</v>
      </c>
    </row>
    <row r="25" spans="1:10" ht="15">
      <c r="A25" s="46" t="s">
        <v>36</v>
      </c>
      <c r="B25" s="47"/>
      <c r="C25" s="48"/>
      <c r="D25" s="50" t="s">
        <v>127</v>
      </c>
      <c r="E25" s="77"/>
      <c r="F25" s="24">
        <f>F26+F29+F27+F28</f>
        <v>745028</v>
      </c>
      <c r="G25" s="24">
        <f>G26+G29+G27+G28</f>
        <v>180500</v>
      </c>
      <c r="H25" s="24">
        <f>H26+H29+H27+H28</f>
        <v>180500</v>
      </c>
      <c r="I25" s="24">
        <f>I26+I29+I27+I28</f>
        <v>180500</v>
      </c>
      <c r="J25" s="24">
        <f>J26+J29+J27+J28</f>
        <v>203528</v>
      </c>
    </row>
    <row r="26" spans="1:10" ht="14.25">
      <c r="A26" s="46" t="s">
        <v>8</v>
      </c>
      <c r="B26" s="47"/>
      <c r="C26" s="48"/>
      <c r="D26" s="46" t="s">
        <v>68</v>
      </c>
      <c r="E26" s="49"/>
      <c r="F26" s="25">
        <f>G26+H26+I26+J26</f>
        <v>571355</v>
      </c>
      <c r="G26" s="21">
        <v>143000</v>
      </c>
      <c r="H26" s="22">
        <v>143000</v>
      </c>
      <c r="I26" s="22">
        <v>143000</v>
      </c>
      <c r="J26" s="19">
        <v>142355</v>
      </c>
    </row>
    <row r="27" spans="1:10" ht="14.25">
      <c r="A27" s="46" t="s">
        <v>9</v>
      </c>
      <c r="B27" s="47"/>
      <c r="C27" s="48"/>
      <c r="D27" s="46" t="s">
        <v>69</v>
      </c>
      <c r="E27" s="49"/>
      <c r="F27" s="25">
        <f>G27+H27+I27+J27</f>
        <v>158173</v>
      </c>
      <c r="G27" s="21">
        <v>37500</v>
      </c>
      <c r="H27" s="22">
        <v>37500</v>
      </c>
      <c r="I27" s="22">
        <v>37500</v>
      </c>
      <c r="J27" s="19">
        <v>45673</v>
      </c>
    </row>
    <row r="28" spans="1:10" ht="14.25">
      <c r="A28" s="46" t="s">
        <v>8</v>
      </c>
      <c r="B28" s="47"/>
      <c r="C28" s="48"/>
      <c r="D28" s="46" t="s">
        <v>152</v>
      </c>
      <c r="E28" s="49"/>
      <c r="F28" s="25">
        <f>G28+H28+I28+J28</f>
        <v>12000</v>
      </c>
      <c r="G28" s="21">
        <v>0</v>
      </c>
      <c r="H28" s="22">
        <v>0</v>
      </c>
      <c r="I28" s="22">
        <v>0</v>
      </c>
      <c r="J28" s="19">
        <v>12000</v>
      </c>
    </row>
    <row r="29" spans="1:10" ht="14.25">
      <c r="A29" s="46" t="s">
        <v>9</v>
      </c>
      <c r="B29" s="47"/>
      <c r="C29" s="48"/>
      <c r="D29" s="46" t="s">
        <v>153</v>
      </c>
      <c r="E29" s="49"/>
      <c r="F29" s="25">
        <f>G29+H29+I29+J29</f>
        <v>3500</v>
      </c>
      <c r="G29" s="21">
        <v>0</v>
      </c>
      <c r="H29" s="22">
        <v>0</v>
      </c>
      <c r="I29" s="22">
        <v>0</v>
      </c>
      <c r="J29" s="19">
        <v>3500</v>
      </c>
    </row>
    <row r="30" spans="1:10" ht="15">
      <c r="A30" s="50" t="s">
        <v>17</v>
      </c>
      <c r="B30" s="51"/>
      <c r="C30" s="52"/>
      <c r="D30" s="53" t="s">
        <v>38</v>
      </c>
      <c r="E30" s="40"/>
      <c r="F30" s="20">
        <f>F31</f>
        <v>1005693</v>
      </c>
      <c r="G30" s="20">
        <f>G31</f>
        <v>242100</v>
      </c>
      <c r="H30" s="20">
        <f>H31</f>
        <v>230100</v>
      </c>
      <c r="I30" s="20">
        <f>I31</f>
        <v>250100</v>
      </c>
      <c r="J30" s="20">
        <f>J31</f>
        <v>283393</v>
      </c>
    </row>
    <row r="31" spans="1:10" ht="15">
      <c r="A31" s="46" t="s">
        <v>18</v>
      </c>
      <c r="B31" s="54"/>
      <c r="C31" s="55"/>
      <c r="D31" s="56" t="s">
        <v>39</v>
      </c>
      <c r="E31" s="40"/>
      <c r="F31" s="20">
        <f>F32+F45+F44+F43</f>
        <v>1005693</v>
      </c>
      <c r="G31" s="20">
        <f>G32+G45+G44+G43</f>
        <v>242100</v>
      </c>
      <c r="H31" s="20">
        <f>H32+H45+H44+H43</f>
        <v>230100</v>
      </c>
      <c r="I31" s="20">
        <f>I32+I45+I44+I43</f>
        <v>250100</v>
      </c>
      <c r="J31" s="20">
        <f>J32+J45+J44+J43</f>
        <v>283393</v>
      </c>
    </row>
    <row r="32" spans="1:10" ht="15">
      <c r="A32" s="46" t="s">
        <v>19</v>
      </c>
      <c r="B32" s="54"/>
      <c r="C32" s="55"/>
      <c r="D32" s="56" t="s">
        <v>128</v>
      </c>
      <c r="E32" s="40"/>
      <c r="F32" s="20">
        <f>F33+F34+F35+F36+F37+F38+F39+F40+F41+F42</f>
        <v>954693</v>
      </c>
      <c r="G32" s="20">
        <f>G33+G34+G35+G36+G37+G38+G39+G40+G41+G42</f>
        <v>242100</v>
      </c>
      <c r="H32" s="20">
        <f>H33+H34+H35+H36+H37+H38+H39+H40+H41+H42</f>
        <v>230100</v>
      </c>
      <c r="I32" s="20">
        <f>I33+I34+I35+I36+I37+I38+I39+I40+I41+I42</f>
        <v>230100</v>
      </c>
      <c r="J32" s="20">
        <f>J33+J34+J35+J36+J37+J38+J39+J40+J41+J42</f>
        <v>252393</v>
      </c>
    </row>
    <row r="33" spans="1:10" ht="14.25">
      <c r="A33" s="41" t="s">
        <v>8</v>
      </c>
      <c r="B33" s="42"/>
      <c r="C33" s="40"/>
      <c r="D33" s="39" t="s">
        <v>70</v>
      </c>
      <c r="E33" s="40"/>
      <c r="F33" s="22">
        <f>G33+H33+I33+J33</f>
        <v>517972</v>
      </c>
      <c r="G33" s="22">
        <v>129500</v>
      </c>
      <c r="H33" s="21">
        <v>129500</v>
      </c>
      <c r="I33" s="22">
        <v>129500</v>
      </c>
      <c r="J33" s="19">
        <v>129472</v>
      </c>
    </row>
    <row r="34" spans="1:10" ht="14.25">
      <c r="A34" s="41" t="s">
        <v>114</v>
      </c>
      <c r="B34" s="42"/>
      <c r="C34" s="40"/>
      <c r="D34" s="39" t="s">
        <v>115</v>
      </c>
      <c r="E34" s="40"/>
      <c r="F34" s="22">
        <f aca="true" t="shared" si="0" ref="F34:F45">G34+H34+I34+J34</f>
        <v>900</v>
      </c>
      <c r="G34" s="22">
        <v>0</v>
      </c>
      <c r="H34" s="21">
        <v>0</v>
      </c>
      <c r="I34" s="22">
        <v>900</v>
      </c>
      <c r="J34" s="19">
        <v>0</v>
      </c>
    </row>
    <row r="35" spans="1:10" ht="14.25">
      <c r="A35" s="10" t="s">
        <v>9</v>
      </c>
      <c r="B35" s="11"/>
      <c r="C35" s="11"/>
      <c r="D35" s="39" t="s">
        <v>71</v>
      </c>
      <c r="E35" s="40"/>
      <c r="F35" s="22">
        <f t="shared" si="0"/>
        <v>153392</v>
      </c>
      <c r="G35" s="22">
        <v>38000</v>
      </c>
      <c r="H35" s="21">
        <v>38000</v>
      </c>
      <c r="I35" s="22">
        <v>38000</v>
      </c>
      <c r="J35" s="19">
        <v>39392</v>
      </c>
    </row>
    <row r="36" spans="1:10" ht="14.25">
      <c r="A36" s="41" t="s">
        <v>10</v>
      </c>
      <c r="B36" s="42"/>
      <c r="C36" s="40"/>
      <c r="D36" s="39" t="s">
        <v>72</v>
      </c>
      <c r="E36" s="40"/>
      <c r="F36" s="22">
        <f t="shared" si="0"/>
        <v>23600</v>
      </c>
      <c r="G36" s="22">
        <v>4600</v>
      </c>
      <c r="H36" s="21">
        <v>4600</v>
      </c>
      <c r="I36" s="22">
        <v>4600</v>
      </c>
      <c r="J36" s="19">
        <v>9800</v>
      </c>
    </row>
    <row r="37" spans="1:10" ht="14.25">
      <c r="A37" s="10" t="s">
        <v>12</v>
      </c>
      <c r="B37" s="11"/>
      <c r="C37" s="11"/>
      <c r="D37" s="39" t="s">
        <v>73</v>
      </c>
      <c r="E37" s="40"/>
      <c r="F37" s="22">
        <f t="shared" si="0"/>
        <v>68391</v>
      </c>
      <c r="G37" s="22">
        <v>30000</v>
      </c>
      <c r="H37" s="21">
        <v>13000</v>
      </c>
      <c r="I37" s="22">
        <v>12000</v>
      </c>
      <c r="J37" s="19">
        <v>13391</v>
      </c>
    </row>
    <row r="38" spans="1:10" ht="14.25">
      <c r="A38" s="10" t="s">
        <v>13</v>
      </c>
      <c r="B38" s="11"/>
      <c r="C38" s="11"/>
      <c r="D38" s="39" t="s">
        <v>74</v>
      </c>
      <c r="E38" s="40"/>
      <c r="F38" s="22">
        <f t="shared" si="0"/>
        <v>23453</v>
      </c>
      <c r="G38" s="22">
        <v>5000</v>
      </c>
      <c r="H38" s="21">
        <v>5000</v>
      </c>
      <c r="I38" s="22">
        <v>5000</v>
      </c>
      <c r="J38" s="19">
        <v>8453</v>
      </c>
    </row>
    <row r="39" spans="1:10" ht="14.25">
      <c r="A39" s="41" t="s">
        <v>15</v>
      </c>
      <c r="B39" s="42"/>
      <c r="C39" s="40"/>
      <c r="D39" s="39" t="s">
        <v>75</v>
      </c>
      <c r="E39" s="40"/>
      <c r="F39" s="22">
        <f t="shared" si="0"/>
        <v>131213</v>
      </c>
      <c r="G39" s="22">
        <v>20000</v>
      </c>
      <c r="H39" s="21">
        <v>30000</v>
      </c>
      <c r="I39" s="22">
        <v>31000</v>
      </c>
      <c r="J39" s="19">
        <v>50213</v>
      </c>
    </row>
    <row r="40" spans="1:10" ht="14.25">
      <c r="A40" s="10" t="s">
        <v>60</v>
      </c>
      <c r="B40" s="11"/>
      <c r="C40" s="11"/>
      <c r="D40" s="39" t="s">
        <v>76</v>
      </c>
      <c r="E40" s="40"/>
      <c r="F40" s="22">
        <f t="shared" si="0"/>
        <v>8690</v>
      </c>
      <c r="G40" s="22">
        <v>0</v>
      </c>
      <c r="H40" s="21">
        <v>0</v>
      </c>
      <c r="I40" s="22">
        <v>8690</v>
      </c>
      <c r="J40" s="19">
        <v>0</v>
      </c>
    </row>
    <row r="41" spans="1:10" ht="14.25">
      <c r="A41" s="10" t="s">
        <v>16</v>
      </c>
      <c r="B41" s="11"/>
      <c r="C41" s="11"/>
      <c r="D41" s="39" t="s">
        <v>77</v>
      </c>
      <c r="E41" s="40"/>
      <c r="F41" s="22">
        <f t="shared" si="0"/>
        <v>27082</v>
      </c>
      <c r="G41" s="22">
        <v>15000</v>
      </c>
      <c r="H41" s="21">
        <v>10000</v>
      </c>
      <c r="I41" s="22">
        <v>410</v>
      </c>
      <c r="J41" s="19">
        <v>1672</v>
      </c>
    </row>
    <row r="42" spans="1:10" ht="14.25">
      <c r="A42" s="41" t="s">
        <v>14</v>
      </c>
      <c r="B42" s="42"/>
      <c r="C42" s="40"/>
      <c r="D42" s="39" t="s">
        <v>78</v>
      </c>
      <c r="E42" s="40"/>
      <c r="F42" s="22">
        <f t="shared" si="0"/>
        <v>0</v>
      </c>
      <c r="G42" s="22">
        <v>0</v>
      </c>
      <c r="H42" s="21">
        <v>0</v>
      </c>
      <c r="I42" s="22">
        <v>0</v>
      </c>
      <c r="J42" s="19">
        <v>0</v>
      </c>
    </row>
    <row r="43" spans="1:10" ht="14.25">
      <c r="A43" s="41" t="s">
        <v>63</v>
      </c>
      <c r="B43" s="42"/>
      <c r="C43" s="40"/>
      <c r="D43" s="39" t="s">
        <v>99</v>
      </c>
      <c r="E43" s="40"/>
      <c r="F43" s="22">
        <f>G43+H43+I43+J43</f>
        <v>20000</v>
      </c>
      <c r="G43" s="22">
        <v>0</v>
      </c>
      <c r="H43" s="21">
        <v>0</v>
      </c>
      <c r="I43" s="22">
        <v>20000</v>
      </c>
      <c r="J43" s="19">
        <v>0</v>
      </c>
    </row>
    <row r="44" spans="1:10" ht="14.25">
      <c r="A44" s="41" t="s">
        <v>8</v>
      </c>
      <c r="B44" s="42"/>
      <c r="C44" s="40"/>
      <c r="D44" s="39" t="s">
        <v>155</v>
      </c>
      <c r="E44" s="40"/>
      <c r="F44" s="22">
        <f>G44+H44+I44+J44</f>
        <v>24000</v>
      </c>
      <c r="G44" s="22">
        <v>0</v>
      </c>
      <c r="H44" s="21">
        <v>0</v>
      </c>
      <c r="I44" s="22">
        <v>0</v>
      </c>
      <c r="J44" s="19">
        <v>24000</v>
      </c>
    </row>
    <row r="45" spans="1:10" ht="17.25" customHeight="1">
      <c r="A45" s="10" t="s">
        <v>9</v>
      </c>
      <c r="B45" s="11"/>
      <c r="C45" s="11"/>
      <c r="D45" s="39" t="s">
        <v>154</v>
      </c>
      <c r="E45" s="40"/>
      <c r="F45" s="22">
        <f t="shared" si="0"/>
        <v>7000</v>
      </c>
      <c r="G45" s="22">
        <v>0</v>
      </c>
      <c r="H45" s="21">
        <v>0</v>
      </c>
      <c r="I45" s="22">
        <v>0</v>
      </c>
      <c r="J45" s="19">
        <v>7000</v>
      </c>
    </row>
    <row r="46" spans="1:10" ht="12" customHeight="1">
      <c r="A46" s="14" t="s">
        <v>64</v>
      </c>
      <c r="B46" s="15"/>
      <c r="C46" s="15"/>
      <c r="D46" s="56" t="s">
        <v>61</v>
      </c>
      <c r="E46" s="40"/>
      <c r="F46" s="20">
        <f aca="true" t="shared" si="1" ref="F46:J48">F47</f>
        <v>60000</v>
      </c>
      <c r="G46" s="20">
        <f t="shared" si="1"/>
        <v>0</v>
      </c>
      <c r="H46" s="20">
        <f t="shared" si="1"/>
        <v>0</v>
      </c>
      <c r="I46" s="20">
        <f t="shared" si="1"/>
        <v>60000</v>
      </c>
      <c r="J46" s="20">
        <f t="shared" si="1"/>
        <v>0</v>
      </c>
    </row>
    <row r="47" spans="1:10" ht="12" customHeight="1">
      <c r="A47" s="46" t="s">
        <v>18</v>
      </c>
      <c r="B47" s="54"/>
      <c r="C47" s="55"/>
      <c r="D47" s="56" t="s">
        <v>62</v>
      </c>
      <c r="E47" s="40"/>
      <c r="F47" s="20">
        <f t="shared" si="1"/>
        <v>60000</v>
      </c>
      <c r="G47" s="20">
        <f t="shared" si="1"/>
        <v>0</v>
      </c>
      <c r="H47" s="20">
        <f t="shared" si="1"/>
        <v>0</v>
      </c>
      <c r="I47" s="20">
        <f t="shared" si="1"/>
        <v>60000</v>
      </c>
      <c r="J47" s="20">
        <f t="shared" si="1"/>
        <v>0</v>
      </c>
    </row>
    <row r="48" spans="1:10" ht="12" customHeight="1">
      <c r="A48" s="10" t="s">
        <v>19</v>
      </c>
      <c r="B48" s="11"/>
      <c r="C48" s="11"/>
      <c r="D48" s="56" t="s">
        <v>129</v>
      </c>
      <c r="E48" s="40"/>
      <c r="F48" s="20">
        <f t="shared" si="1"/>
        <v>60000</v>
      </c>
      <c r="G48" s="20">
        <f t="shared" si="1"/>
        <v>0</v>
      </c>
      <c r="H48" s="20">
        <f t="shared" si="1"/>
        <v>0</v>
      </c>
      <c r="I48" s="20">
        <f t="shared" si="1"/>
        <v>60000</v>
      </c>
      <c r="J48" s="20">
        <f t="shared" si="1"/>
        <v>0</v>
      </c>
    </row>
    <row r="49" spans="1:10" ht="12" customHeight="1">
      <c r="A49" s="41" t="s">
        <v>63</v>
      </c>
      <c r="B49" s="42"/>
      <c r="C49" s="40"/>
      <c r="D49" s="39" t="s">
        <v>100</v>
      </c>
      <c r="E49" s="40"/>
      <c r="F49" s="22">
        <f>G49+H49+I49+J49</f>
        <v>60000</v>
      </c>
      <c r="G49" s="22">
        <v>0</v>
      </c>
      <c r="H49" s="21">
        <v>0</v>
      </c>
      <c r="I49" s="22">
        <v>60000</v>
      </c>
      <c r="J49" s="19">
        <v>0</v>
      </c>
    </row>
    <row r="50" spans="1:10" ht="15" customHeight="1">
      <c r="A50" s="50" t="s">
        <v>17</v>
      </c>
      <c r="B50" s="51"/>
      <c r="C50" s="52"/>
      <c r="D50" s="53" t="s">
        <v>140</v>
      </c>
      <c r="E50" s="40"/>
      <c r="F50" s="20">
        <f aca="true" t="shared" si="2" ref="F50:J51">F51</f>
        <v>7900</v>
      </c>
      <c r="G50" s="20">
        <f t="shared" si="2"/>
        <v>0</v>
      </c>
      <c r="H50" s="20">
        <f t="shared" si="2"/>
        <v>0</v>
      </c>
      <c r="I50" s="20">
        <f t="shared" si="2"/>
        <v>0</v>
      </c>
      <c r="J50" s="20">
        <f t="shared" si="2"/>
        <v>7900</v>
      </c>
    </row>
    <row r="51" spans="1:10" ht="14.25" customHeight="1">
      <c r="A51" s="46" t="s">
        <v>19</v>
      </c>
      <c r="B51" s="54"/>
      <c r="C51" s="55"/>
      <c r="D51" s="56" t="s">
        <v>141</v>
      </c>
      <c r="E51" s="40"/>
      <c r="F51" s="20">
        <f t="shared" si="2"/>
        <v>7900</v>
      </c>
      <c r="G51" s="20">
        <f t="shared" si="2"/>
        <v>0</v>
      </c>
      <c r="H51" s="20">
        <f t="shared" si="2"/>
        <v>0</v>
      </c>
      <c r="I51" s="20">
        <f t="shared" si="2"/>
        <v>0</v>
      </c>
      <c r="J51" s="20">
        <f t="shared" si="2"/>
        <v>7900</v>
      </c>
    </row>
    <row r="52" spans="1:10" ht="13.5" customHeight="1">
      <c r="A52" s="41" t="s">
        <v>14</v>
      </c>
      <c r="B52" s="42"/>
      <c r="C52" s="40"/>
      <c r="D52" s="39" t="s">
        <v>142</v>
      </c>
      <c r="E52" s="40"/>
      <c r="F52" s="22">
        <f>G52+H52+I52+J52</f>
        <v>7900</v>
      </c>
      <c r="G52" s="22">
        <v>0</v>
      </c>
      <c r="H52" s="21">
        <v>0</v>
      </c>
      <c r="I52" s="22">
        <v>0</v>
      </c>
      <c r="J52" s="19">
        <v>7900</v>
      </c>
    </row>
    <row r="53" spans="1:10" s="1" customFormat="1" ht="13.5" customHeight="1">
      <c r="A53" s="14" t="s">
        <v>20</v>
      </c>
      <c r="B53" s="11"/>
      <c r="C53" s="11"/>
      <c r="D53" s="56" t="s">
        <v>40</v>
      </c>
      <c r="E53" s="40"/>
      <c r="F53" s="24">
        <f aca="true" t="shared" si="3" ref="F53:J54">F54</f>
        <v>76400</v>
      </c>
      <c r="G53" s="24">
        <f t="shared" si="3"/>
        <v>18000</v>
      </c>
      <c r="H53" s="24">
        <f t="shared" si="3"/>
        <v>18000</v>
      </c>
      <c r="I53" s="24">
        <f t="shared" si="3"/>
        <v>18000</v>
      </c>
      <c r="J53" s="24">
        <f t="shared" si="3"/>
        <v>22399.999999999996</v>
      </c>
    </row>
    <row r="54" spans="1:10" ht="13.5" customHeight="1">
      <c r="A54" s="10" t="s">
        <v>21</v>
      </c>
      <c r="B54" s="11"/>
      <c r="C54" s="11"/>
      <c r="D54" s="56" t="s">
        <v>41</v>
      </c>
      <c r="E54" s="40"/>
      <c r="F54" s="24">
        <f t="shared" si="3"/>
        <v>76400</v>
      </c>
      <c r="G54" s="24">
        <f t="shared" si="3"/>
        <v>18000</v>
      </c>
      <c r="H54" s="24">
        <f t="shared" si="3"/>
        <v>18000</v>
      </c>
      <c r="I54" s="24">
        <f t="shared" si="3"/>
        <v>18000</v>
      </c>
      <c r="J54" s="24">
        <f t="shared" si="3"/>
        <v>22399.999999999996</v>
      </c>
    </row>
    <row r="55" spans="1:10" ht="13.5" customHeight="1">
      <c r="A55" s="10" t="s">
        <v>22</v>
      </c>
      <c r="B55" s="11"/>
      <c r="C55" s="11"/>
      <c r="D55" s="56" t="s">
        <v>126</v>
      </c>
      <c r="E55" s="40"/>
      <c r="F55" s="24">
        <f>F56+F57+F58+F59+F60+F61</f>
        <v>76400</v>
      </c>
      <c r="G55" s="24">
        <f>G56+G57+G58+G59+G60+G61</f>
        <v>18000</v>
      </c>
      <c r="H55" s="24">
        <f>H56+H57+H58+H59+H60+H61</f>
        <v>18000</v>
      </c>
      <c r="I55" s="24">
        <f>I56+I57+I58+I59+I60+I61</f>
        <v>18000</v>
      </c>
      <c r="J55" s="24">
        <f>J56+J57+J58+J59+J60+J61</f>
        <v>22399.999999999996</v>
      </c>
    </row>
    <row r="56" spans="1:10" ht="14.25">
      <c r="A56" s="41" t="s">
        <v>8</v>
      </c>
      <c r="B56" s="42"/>
      <c r="C56" s="40"/>
      <c r="D56" s="12" t="s">
        <v>79</v>
      </c>
      <c r="E56" s="8"/>
      <c r="F56" s="13">
        <f aca="true" t="shared" si="4" ref="F56:F61">G56+H56+I56+J56</f>
        <v>59448.3</v>
      </c>
      <c r="G56" s="13">
        <v>14000</v>
      </c>
      <c r="H56" s="11">
        <v>14000</v>
      </c>
      <c r="I56" s="13">
        <v>14000</v>
      </c>
      <c r="J56" s="8">
        <v>17448.3</v>
      </c>
    </row>
    <row r="57" spans="1:10" ht="14.25">
      <c r="A57" s="10" t="s">
        <v>9</v>
      </c>
      <c r="B57" s="11"/>
      <c r="C57" s="11"/>
      <c r="D57" s="12" t="s">
        <v>80</v>
      </c>
      <c r="E57" s="8"/>
      <c r="F57" s="13">
        <f t="shared" si="4"/>
        <v>16553.44</v>
      </c>
      <c r="G57" s="13">
        <v>4000</v>
      </c>
      <c r="H57" s="11">
        <v>4000</v>
      </c>
      <c r="I57" s="13">
        <v>4000</v>
      </c>
      <c r="J57" s="8">
        <v>4553.44</v>
      </c>
    </row>
    <row r="58" spans="1:10" ht="14.25">
      <c r="A58" s="41" t="s">
        <v>10</v>
      </c>
      <c r="B58" s="60"/>
      <c r="C58" s="61"/>
      <c r="D58" s="39" t="s">
        <v>81</v>
      </c>
      <c r="E58" s="40"/>
      <c r="F58" s="13">
        <v>0</v>
      </c>
      <c r="G58" s="13">
        <v>0</v>
      </c>
      <c r="H58" s="11">
        <v>0</v>
      </c>
      <c r="I58" s="13">
        <v>0</v>
      </c>
      <c r="J58" s="8">
        <v>0</v>
      </c>
    </row>
    <row r="59" spans="1:10" ht="14.25">
      <c r="A59" s="41" t="s">
        <v>11</v>
      </c>
      <c r="B59" s="60"/>
      <c r="C59" s="61"/>
      <c r="D59" s="39" t="s">
        <v>82</v>
      </c>
      <c r="E59" s="40"/>
      <c r="F59" s="13">
        <f t="shared" si="4"/>
        <v>0</v>
      </c>
      <c r="G59" s="13">
        <v>0</v>
      </c>
      <c r="H59" s="11">
        <v>0</v>
      </c>
      <c r="I59" s="13">
        <v>0</v>
      </c>
      <c r="J59" s="8">
        <v>0</v>
      </c>
    </row>
    <row r="60" spans="1:10" ht="14.25">
      <c r="A60" s="10" t="s">
        <v>12</v>
      </c>
      <c r="B60" s="11"/>
      <c r="C60" s="11"/>
      <c r="D60" s="39" t="s">
        <v>83</v>
      </c>
      <c r="E60" s="40"/>
      <c r="F60" s="13">
        <v>0</v>
      </c>
      <c r="G60" s="13">
        <v>0</v>
      </c>
      <c r="H60" s="11">
        <v>0</v>
      </c>
      <c r="I60" s="13">
        <v>0</v>
      </c>
      <c r="J60" s="8">
        <v>0</v>
      </c>
    </row>
    <row r="61" spans="1:10" ht="14.25">
      <c r="A61" s="10" t="s">
        <v>16</v>
      </c>
      <c r="B61" s="11"/>
      <c r="C61" s="11"/>
      <c r="D61" s="39" t="s">
        <v>84</v>
      </c>
      <c r="E61" s="40"/>
      <c r="F61" s="13">
        <f t="shared" si="4"/>
        <v>398.26</v>
      </c>
      <c r="G61" s="13">
        <v>0</v>
      </c>
      <c r="H61" s="11">
        <v>0</v>
      </c>
      <c r="I61" s="13">
        <v>0</v>
      </c>
      <c r="J61" s="8">
        <v>398.26</v>
      </c>
    </row>
    <row r="62" spans="1:10" s="1" customFormat="1" ht="15">
      <c r="A62" s="14" t="s">
        <v>23</v>
      </c>
      <c r="B62" s="11"/>
      <c r="C62" s="11"/>
      <c r="D62" s="56" t="s">
        <v>42</v>
      </c>
      <c r="E62" s="40"/>
      <c r="F62" s="16">
        <f aca="true" t="shared" si="5" ref="F62:J63">F63</f>
        <v>17800</v>
      </c>
      <c r="G62" s="16">
        <f t="shared" si="5"/>
        <v>0</v>
      </c>
      <c r="H62" s="16">
        <f t="shared" si="5"/>
        <v>0</v>
      </c>
      <c r="I62" s="16">
        <f t="shared" si="5"/>
        <v>10000</v>
      </c>
      <c r="J62" s="16">
        <f t="shared" si="5"/>
        <v>7800</v>
      </c>
    </row>
    <row r="63" spans="1:10" ht="15">
      <c r="A63" s="10" t="s">
        <v>24</v>
      </c>
      <c r="B63" s="11"/>
      <c r="C63" s="11"/>
      <c r="D63" s="56" t="s">
        <v>43</v>
      </c>
      <c r="E63" s="40"/>
      <c r="F63" s="16">
        <f t="shared" si="5"/>
        <v>17800</v>
      </c>
      <c r="G63" s="16">
        <f t="shared" si="5"/>
        <v>0</v>
      </c>
      <c r="H63" s="16">
        <f t="shared" si="5"/>
        <v>0</v>
      </c>
      <c r="I63" s="16">
        <f t="shared" si="5"/>
        <v>10000</v>
      </c>
      <c r="J63" s="16">
        <f t="shared" si="5"/>
        <v>7800</v>
      </c>
    </row>
    <row r="64" spans="1:10" ht="14.25">
      <c r="A64" s="10" t="s">
        <v>16</v>
      </c>
      <c r="B64" s="11"/>
      <c r="C64" s="11"/>
      <c r="D64" s="39" t="s">
        <v>143</v>
      </c>
      <c r="E64" s="40"/>
      <c r="F64" s="13">
        <f>G64+H64+I64+J64</f>
        <v>17800</v>
      </c>
      <c r="G64" s="13">
        <v>0</v>
      </c>
      <c r="H64" s="11">
        <v>0</v>
      </c>
      <c r="I64" s="13">
        <v>10000</v>
      </c>
      <c r="J64" s="8">
        <v>7800</v>
      </c>
    </row>
    <row r="65" spans="1:10" ht="15">
      <c r="A65" s="57" t="s">
        <v>130</v>
      </c>
      <c r="B65" s="58"/>
      <c r="C65" s="59"/>
      <c r="D65" s="83" t="s">
        <v>116</v>
      </c>
      <c r="E65" s="84"/>
      <c r="F65" s="16">
        <f>F66</f>
        <v>0</v>
      </c>
      <c r="G65" s="16">
        <f>G66</f>
        <v>0</v>
      </c>
      <c r="H65" s="16">
        <f>H66</f>
        <v>0</v>
      </c>
      <c r="I65" s="16">
        <f>I66</f>
        <v>0</v>
      </c>
      <c r="J65" s="16">
        <f>J66</f>
        <v>0</v>
      </c>
    </row>
    <row r="66" spans="1:10" ht="14.25">
      <c r="A66" s="41" t="s">
        <v>131</v>
      </c>
      <c r="B66" s="85"/>
      <c r="C66" s="86"/>
      <c r="D66" s="35" t="s">
        <v>132</v>
      </c>
      <c r="E66" s="36"/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5">
      <c r="A67" s="57" t="s">
        <v>133</v>
      </c>
      <c r="B67" s="42"/>
      <c r="C67" s="40"/>
      <c r="D67" s="83" t="s">
        <v>117</v>
      </c>
      <c r="E67" s="84"/>
      <c r="F67" s="16">
        <f>F68</f>
        <v>782000</v>
      </c>
      <c r="G67" s="16">
        <v>0</v>
      </c>
      <c r="H67" s="16">
        <v>0</v>
      </c>
      <c r="I67" s="16">
        <f>I68</f>
        <v>782000</v>
      </c>
      <c r="J67" s="16">
        <v>0</v>
      </c>
    </row>
    <row r="68" spans="1:10" ht="14.25">
      <c r="A68" s="41" t="s">
        <v>134</v>
      </c>
      <c r="B68" s="60"/>
      <c r="C68" s="61"/>
      <c r="D68" s="35" t="s">
        <v>119</v>
      </c>
      <c r="E68" s="36"/>
      <c r="F68" s="13">
        <f>G68+H68+I68+J68</f>
        <v>782000</v>
      </c>
      <c r="G68" s="13">
        <v>0</v>
      </c>
      <c r="H68" s="13">
        <v>0</v>
      </c>
      <c r="I68" s="13">
        <v>782000</v>
      </c>
      <c r="J68" s="13">
        <v>0</v>
      </c>
    </row>
    <row r="69" spans="1:10" ht="15">
      <c r="A69" s="57" t="s">
        <v>135</v>
      </c>
      <c r="B69" s="42"/>
      <c r="C69" s="40"/>
      <c r="D69" s="83" t="s">
        <v>118</v>
      </c>
      <c r="E69" s="84"/>
      <c r="F69" s="16">
        <f>F70+F71+F72</f>
        <v>139928</v>
      </c>
      <c r="G69" s="16">
        <f>G70+G71+G72</f>
        <v>0</v>
      </c>
      <c r="H69" s="16">
        <f>H70+H71+H72</f>
        <v>0</v>
      </c>
      <c r="I69" s="16">
        <f>I70+I71+I72</f>
        <v>41928</v>
      </c>
      <c r="J69" s="16">
        <f>J70+J71+J72</f>
        <v>98000</v>
      </c>
    </row>
    <row r="70" spans="1:10" ht="14.25">
      <c r="A70" s="41" t="s">
        <v>136</v>
      </c>
      <c r="B70" s="60"/>
      <c r="C70" s="61"/>
      <c r="D70" s="35" t="s">
        <v>144</v>
      </c>
      <c r="E70" s="36"/>
      <c r="F70" s="13">
        <f>G70+H70+I70+J70</f>
        <v>74000</v>
      </c>
      <c r="G70" s="13">
        <v>0</v>
      </c>
      <c r="H70" s="13">
        <v>0</v>
      </c>
      <c r="I70" s="13">
        <v>0</v>
      </c>
      <c r="J70" s="13">
        <v>74000</v>
      </c>
    </row>
    <row r="71" spans="1:10" ht="14.25">
      <c r="A71" s="41" t="s">
        <v>15</v>
      </c>
      <c r="B71" s="42"/>
      <c r="C71" s="40"/>
      <c r="D71" s="35" t="s">
        <v>145</v>
      </c>
      <c r="E71" s="36"/>
      <c r="F71" s="13">
        <f>G71+H71+I71+J71</f>
        <v>39000</v>
      </c>
      <c r="G71" s="13">
        <v>0</v>
      </c>
      <c r="H71" s="13">
        <v>0</v>
      </c>
      <c r="I71" s="13">
        <v>15000</v>
      </c>
      <c r="J71" s="13">
        <v>24000</v>
      </c>
    </row>
    <row r="72" spans="1:10" ht="14.25">
      <c r="A72" s="41" t="s">
        <v>15</v>
      </c>
      <c r="B72" s="42"/>
      <c r="C72" s="40"/>
      <c r="D72" s="29" t="s">
        <v>125</v>
      </c>
      <c r="E72" s="30"/>
      <c r="F72" s="13">
        <f>G72+H72+I72+J72</f>
        <v>26928</v>
      </c>
      <c r="G72" s="13">
        <v>0</v>
      </c>
      <c r="H72" s="13">
        <v>0</v>
      </c>
      <c r="I72" s="13">
        <v>26928</v>
      </c>
      <c r="J72" s="13">
        <v>0</v>
      </c>
    </row>
    <row r="73" spans="1:10" s="1" customFormat="1" ht="15">
      <c r="A73" s="14" t="s">
        <v>90</v>
      </c>
      <c r="B73" s="11"/>
      <c r="C73" s="11"/>
      <c r="D73" s="56" t="s">
        <v>44</v>
      </c>
      <c r="E73" s="40"/>
      <c r="F73" s="16">
        <f>F74+F76+F84</f>
        <v>1477046</v>
      </c>
      <c r="G73" s="16">
        <f>G74+G76+G84</f>
        <v>160000</v>
      </c>
      <c r="H73" s="16">
        <f>H74+H76+H84</f>
        <v>130000</v>
      </c>
      <c r="I73" s="16">
        <f>I74+I76+I84</f>
        <v>905573</v>
      </c>
      <c r="J73" s="16">
        <f>J74+J76+J84</f>
        <v>281473</v>
      </c>
    </row>
    <row r="74" spans="1:10" s="1" customFormat="1" ht="15">
      <c r="A74" s="14" t="s">
        <v>91</v>
      </c>
      <c r="B74" s="11"/>
      <c r="C74" s="11"/>
      <c r="D74" s="56" t="s">
        <v>48</v>
      </c>
      <c r="E74" s="40"/>
      <c r="F74" s="16">
        <f>F75</f>
        <v>0</v>
      </c>
      <c r="G74" s="16">
        <f>G75</f>
        <v>0</v>
      </c>
      <c r="H74" s="16">
        <f>H75</f>
        <v>0</v>
      </c>
      <c r="I74" s="16">
        <f>I75</f>
        <v>0</v>
      </c>
      <c r="J74" s="16">
        <f>J75</f>
        <v>0</v>
      </c>
    </row>
    <row r="75" spans="1:10" s="1" customFormat="1" ht="14.25">
      <c r="A75" s="10" t="s">
        <v>53</v>
      </c>
      <c r="B75" s="11"/>
      <c r="C75" s="11"/>
      <c r="D75" s="12" t="s">
        <v>101</v>
      </c>
      <c r="E75" s="8"/>
      <c r="F75" s="13">
        <f>G75+H75+I75+J75</f>
        <v>0</v>
      </c>
      <c r="G75" s="13">
        <v>0</v>
      </c>
      <c r="H75" s="11">
        <v>0</v>
      </c>
      <c r="I75" s="13">
        <v>0</v>
      </c>
      <c r="J75" s="8">
        <v>0</v>
      </c>
    </row>
    <row r="76" spans="1:10" s="1" customFormat="1" ht="15">
      <c r="A76" s="57" t="s">
        <v>65</v>
      </c>
      <c r="B76" s="64"/>
      <c r="C76" s="65"/>
      <c r="D76" s="56" t="s">
        <v>66</v>
      </c>
      <c r="E76" s="65"/>
      <c r="F76" s="32">
        <f>F77+F80+F82</f>
        <v>614966.47</v>
      </c>
      <c r="G76" s="32">
        <f>G77+G80+G82</f>
        <v>0</v>
      </c>
      <c r="H76" s="32">
        <f>H77+H80+H82</f>
        <v>0</v>
      </c>
      <c r="I76" s="32">
        <f>I77+I80+I82</f>
        <v>581191.47</v>
      </c>
      <c r="J76" s="32">
        <f>J77+J80+J82</f>
        <v>33775</v>
      </c>
    </row>
    <row r="77" spans="1:10" s="1" customFormat="1" ht="14.25">
      <c r="A77" s="10" t="s">
        <v>92</v>
      </c>
      <c r="B77" s="11"/>
      <c r="C77" s="11"/>
      <c r="D77" s="39" t="s">
        <v>85</v>
      </c>
      <c r="E77" s="40"/>
      <c r="F77" s="13">
        <f>F78+F79</f>
        <v>84975</v>
      </c>
      <c r="G77" s="13">
        <f>G78+G79</f>
        <v>0</v>
      </c>
      <c r="H77" s="13">
        <f>H78+H79</f>
        <v>0</v>
      </c>
      <c r="I77" s="13">
        <f>I78+I79</f>
        <v>51200</v>
      </c>
      <c r="J77" s="13">
        <f>J78+J79</f>
        <v>33775</v>
      </c>
    </row>
    <row r="78" spans="1:10" s="1" customFormat="1" ht="14.25">
      <c r="A78" s="41" t="s">
        <v>137</v>
      </c>
      <c r="B78" s="42"/>
      <c r="C78" s="40"/>
      <c r="D78" s="39" t="s">
        <v>120</v>
      </c>
      <c r="E78" s="40"/>
      <c r="F78" s="13">
        <f>G78+H78+I78+J78</f>
        <v>0</v>
      </c>
      <c r="G78" s="13">
        <v>0</v>
      </c>
      <c r="H78" s="11">
        <v>0</v>
      </c>
      <c r="I78" s="13">
        <v>0</v>
      </c>
      <c r="J78" s="8">
        <v>0</v>
      </c>
    </row>
    <row r="79" spans="1:10" s="1" customFormat="1" ht="14.25">
      <c r="A79" s="41" t="s">
        <v>137</v>
      </c>
      <c r="B79" s="42"/>
      <c r="C79" s="40"/>
      <c r="D79" s="39" t="s">
        <v>122</v>
      </c>
      <c r="E79" s="40"/>
      <c r="F79" s="13">
        <f>G79+H79+I79+J79</f>
        <v>84975</v>
      </c>
      <c r="G79" s="13">
        <v>0</v>
      </c>
      <c r="H79" s="11">
        <v>0</v>
      </c>
      <c r="I79" s="13">
        <v>51200</v>
      </c>
      <c r="J79" s="8">
        <v>33775</v>
      </c>
    </row>
    <row r="80" spans="1:10" s="1" customFormat="1" ht="45" customHeight="1">
      <c r="A80" s="43" t="s">
        <v>138</v>
      </c>
      <c r="B80" s="44"/>
      <c r="C80" s="45"/>
      <c r="D80" s="39" t="s">
        <v>123</v>
      </c>
      <c r="E80" s="40"/>
      <c r="F80" s="31">
        <f>F81</f>
        <v>199991.47</v>
      </c>
      <c r="G80" s="13">
        <v>0</v>
      </c>
      <c r="H80" s="11">
        <v>0</v>
      </c>
      <c r="I80" s="13">
        <f>I81</f>
        <v>199991.47</v>
      </c>
      <c r="J80" s="8">
        <v>0</v>
      </c>
    </row>
    <row r="81" spans="1:10" s="1" customFormat="1" ht="45" customHeight="1">
      <c r="A81" s="43" t="s">
        <v>138</v>
      </c>
      <c r="B81" s="44"/>
      <c r="C81" s="45"/>
      <c r="D81" s="39" t="s">
        <v>121</v>
      </c>
      <c r="E81" s="40"/>
      <c r="F81" s="13">
        <f>G81+H81+I81+J81</f>
        <v>199991.47</v>
      </c>
      <c r="G81" s="13">
        <v>0</v>
      </c>
      <c r="H81" s="11">
        <v>0</v>
      </c>
      <c r="I81" s="13">
        <v>199991.47</v>
      </c>
      <c r="J81" s="8">
        <v>0</v>
      </c>
    </row>
    <row r="82" spans="1:10" s="1" customFormat="1" ht="45" customHeight="1">
      <c r="A82" s="43" t="s">
        <v>138</v>
      </c>
      <c r="B82" s="44"/>
      <c r="C82" s="45"/>
      <c r="D82" s="39" t="s">
        <v>146</v>
      </c>
      <c r="E82" s="40"/>
      <c r="F82" s="33">
        <f>F83</f>
        <v>330000</v>
      </c>
      <c r="G82" s="13">
        <v>0</v>
      </c>
      <c r="H82" s="11">
        <v>0</v>
      </c>
      <c r="I82" s="13">
        <f>I83</f>
        <v>330000</v>
      </c>
      <c r="J82" s="8">
        <v>0</v>
      </c>
    </row>
    <row r="83" spans="1:10" s="1" customFormat="1" ht="45" customHeight="1">
      <c r="A83" s="43" t="s">
        <v>138</v>
      </c>
      <c r="B83" s="44"/>
      <c r="C83" s="45"/>
      <c r="D83" s="39" t="s">
        <v>147</v>
      </c>
      <c r="E83" s="40"/>
      <c r="F83" s="13">
        <f>G83+H83+I83+J83</f>
        <v>330000</v>
      </c>
      <c r="G83" s="13">
        <v>0</v>
      </c>
      <c r="H83" s="11">
        <v>0</v>
      </c>
      <c r="I83" s="13">
        <v>330000</v>
      </c>
      <c r="J83" s="8">
        <v>0</v>
      </c>
    </row>
    <row r="84" spans="1:10" ht="15">
      <c r="A84" s="14" t="s">
        <v>25</v>
      </c>
      <c r="B84" s="11"/>
      <c r="C84" s="11"/>
      <c r="D84" s="9" t="s">
        <v>45</v>
      </c>
      <c r="E84" s="8"/>
      <c r="F84" s="32">
        <f>F85+F86+F87+F88+F89+F90</f>
        <v>862079.53</v>
      </c>
      <c r="G84" s="32">
        <f>G85+G86+G87+G88+G89+G90</f>
        <v>160000</v>
      </c>
      <c r="H84" s="32">
        <f>H85+H86+H87+H88+H89+H90</f>
        <v>130000</v>
      </c>
      <c r="I84" s="32">
        <f>I85+I86+I87+I88+I89+I90</f>
        <v>324381.53</v>
      </c>
      <c r="J84" s="32">
        <f>J85+J86+J87+J88+J89+J90</f>
        <v>247698</v>
      </c>
    </row>
    <row r="85" spans="1:10" ht="14.25">
      <c r="A85" s="10" t="s">
        <v>93</v>
      </c>
      <c r="B85" s="11"/>
      <c r="C85" s="11"/>
      <c r="D85" s="12" t="s">
        <v>86</v>
      </c>
      <c r="E85" s="8"/>
      <c r="F85" s="13">
        <f>G85+H85+I85+J85</f>
        <v>423117</v>
      </c>
      <c r="G85" s="13">
        <v>120000</v>
      </c>
      <c r="H85" s="11">
        <v>100000</v>
      </c>
      <c r="I85" s="13">
        <v>0</v>
      </c>
      <c r="J85" s="8">
        <v>203117</v>
      </c>
    </row>
    <row r="86" spans="1:10" ht="14.25">
      <c r="A86" s="41" t="s">
        <v>15</v>
      </c>
      <c r="B86" s="42"/>
      <c r="C86" s="40"/>
      <c r="D86" s="12" t="s">
        <v>139</v>
      </c>
      <c r="E86" s="8"/>
      <c r="F86" s="13">
        <f>G86+H86+I86+J86</f>
        <v>0</v>
      </c>
      <c r="G86" s="13">
        <v>0</v>
      </c>
      <c r="H86" s="11">
        <v>0</v>
      </c>
      <c r="I86" s="13">
        <v>0</v>
      </c>
      <c r="J86" s="8">
        <v>0</v>
      </c>
    </row>
    <row r="87" spans="1:10" ht="45.75" customHeight="1">
      <c r="A87" s="43" t="s">
        <v>94</v>
      </c>
      <c r="B87" s="42"/>
      <c r="C87" s="40"/>
      <c r="D87" s="12" t="s">
        <v>87</v>
      </c>
      <c r="E87" s="8"/>
      <c r="F87" s="13">
        <f>G87+H87+I87+J87</f>
        <v>144581</v>
      </c>
      <c r="G87" s="13">
        <v>40000</v>
      </c>
      <c r="H87" s="11">
        <v>30000</v>
      </c>
      <c r="I87" s="13">
        <v>30000</v>
      </c>
      <c r="J87" s="8">
        <v>44581</v>
      </c>
    </row>
    <row r="88" spans="1:10" ht="16.5" customHeight="1">
      <c r="A88" s="41" t="s">
        <v>15</v>
      </c>
      <c r="B88" s="42"/>
      <c r="C88" s="40"/>
      <c r="D88" s="12" t="s">
        <v>150</v>
      </c>
      <c r="E88" s="8"/>
      <c r="F88" s="13">
        <f>G88+H88+I88+J88</f>
        <v>9400</v>
      </c>
      <c r="G88" s="13">
        <v>0</v>
      </c>
      <c r="H88" s="11">
        <v>0</v>
      </c>
      <c r="I88" s="13">
        <v>9400</v>
      </c>
      <c r="J88" s="8">
        <v>0</v>
      </c>
    </row>
    <row r="89" spans="1:10" ht="14.25">
      <c r="A89" s="41" t="s">
        <v>95</v>
      </c>
      <c r="B89" s="42"/>
      <c r="C89" s="40"/>
      <c r="D89" s="12" t="s">
        <v>88</v>
      </c>
      <c r="E89" s="8"/>
      <c r="F89" s="13">
        <f>G89+H89+I89+J89</f>
        <v>14973</v>
      </c>
      <c r="G89" s="13">
        <v>0</v>
      </c>
      <c r="H89" s="11">
        <v>0</v>
      </c>
      <c r="I89" s="13">
        <v>14973</v>
      </c>
      <c r="J89" s="8">
        <v>0</v>
      </c>
    </row>
    <row r="90" spans="1:10" ht="45" customHeight="1">
      <c r="A90" s="43" t="s">
        <v>138</v>
      </c>
      <c r="B90" s="44"/>
      <c r="C90" s="45"/>
      <c r="D90" s="12" t="s">
        <v>149</v>
      </c>
      <c r="E90" s="8"/>
      <c r="F90" s="31">
        <f>F91+F92</f>
        <v>270008.53</v>
      </c>
      <c r="G90" s="33">
        <f>G91+G92</f>
        <v>0</v>
      </c>
      <c r="H90" s="33">
        <f>H91+H92</f>
        <v>0</v>
      </c>
      <c r="I90" s="31">
        <f>I91+I92</f>
        <v>270008.53</v>
      </c>
      <c r="J90" s="33">
        <f>J91+J92</f>
        <v>0</v>
      </c>
    </row>
    <row r="91" spans="1:10" ht="44.25" customHeight="1">
      <c r="A91" s="43" t="s">
        <v>138</v>
      </c>
      <c r="B91" s="44"/>
      <c r="C91" s="45"/>
      <c r="D91" s="12" t="s">
        <v>148</v>
      </c>
      <c r="E91" s="8"/>
      <c r="F91" s="13">
        <f>G91+H91+I91+J91</f>
        <v>63154.53</v>
      </c>
      <c r="G91" s="13">
        <v>0</v>
      </c>
      <c r="H91" s="11">
        <v>0</v>
      </c>
      <c r="I91" s="13">
        <v>63154.53</v>
      </c>
      <c r="J91" s="8">
        <v>0</v>
      </c>
    </row>
    <row r="92" spans="1:10" ht="44.25" customHeight="1">
      <c r="A92" s="43" t="s">
        <v>138</v>
      </c>
      <c r="B92" s="44"/>
      <c r="C92" s="45"/>
      <c r="D92" s="12" t="s">
        <v>124</v>
      </c>
      <c r="E92" s="8"/>
      <c r="F92" s="31">
        <f>G92+H92+I92+J92</f>
        <v>206854</v>
      </c>
      <c r="G92" s="13">
        <v>0</v>
      </c>
      <c r="H92" s="11">
        <v>0</v>
      </c>
      <c r="I92" s="31">
        <v>206854</v>
      </c>
      <c r="J92" s="8">
        <v>0</v>
      </c>
    </row>
    <row r="93" spans="1:10" s="1" customFormat="1" ht="30.75" customHeight="1">
      <c r="A93" s="63" t="s">
        <v>56</v>
      </c>
      <c r="B93" s="44"/>
      <c r="C93" s="45"/>
      <c r="D93" s="53" t="s">
        <v>49</v>
      </c>
      <c r="E93" s="40"/>
      <c r="F93" s="28">
        <f>F94</f>
        <v>2305765</v>
      </c>
      <c r="G93" s="28">
        <f>G94</f>
        <v>476000</v>
      </c>
      <c r="H93" s="28">
        <f>H94</f>
        <v>476000</v>
      </c>
      <c r="I93" s="28">
        <f>I94</f>
        <v>516000</v>
      </c>
      <c r="J93" s="28">
        <f>J94</f>
        <v>837765</v>
      </c>
    </row>
    <row r="94" spans="1:10" ht="15">
      <c r="A94" s="10" t="s">
        <v>57</v>
      </c>
      <c r="B94" s="11"/>
      <c r="C94" s="11"/>
      <c r="D94" s="56" t="s">
        <v>50</v>
      </c>
      <c r="E94" s="40"/>
      <c r="F94" s="28">
        <f>F95+F96+F106</f>
        <v>2305765</v>
      </c>
      <c r="G94" s="28">
        <f>G95+G96+G106</f>
        <v>476000</v>
      </c>
      <c r="H94" s="28">
        <f>H95+H96+H106</f>
        <v>476000</v>
      </c>
      <c r="I94" s="28">
        <f>I95+I96+I106</f>
        <v>516000</v>
      </c>
      <c r="J94" s="28">
        <f>J95+J96+J106</f>
        <v>837765</v>
      </c>
    </row>
    <row r="95" spans="1:10" ht="15">
      <c r="A95" s="10" t="s">
        <v>8</v>
      </c>
      <c r="B95" s="11"/>
      <c r="C95" s="11"/>
      <c r="D95" s="39" t="s">
        <v>156</v>
      </c>
      <c r="E95" s="40"/>
      <c r="F95" s="16">
        <f>G95+H95+I95+J95</f>
        <v>14000</v>
      </c>
      <c r="G95" s="16">
        <v>0</v>
      </c>
      <c r="H95" s="15">
        <v>0</v>
      </c>
      <c r="I95" s="16">
        <v>0</v>
      </c>
      <c r="J95" s="38">
        <v>14000</v>
      </c>
    </row>
    <row r="96" spans="1:10" ht="29.25" customHeight="1">
      <c r="A96" s="37" t="s">
        <v>97</v>
      </c>
      <c r="B96" s="34"/>
      <c r="C96" s="62"/>
      <c r="D96" s="56" t="s">
        <v>58</v>
      </c>
      <c r="E96" s="40"/>
      <c r="F96" s="16">
        <f>F97+F98+F99+F100+F101+F102+F103+F104+F105</f>
        <v>1877820</v>
      </c>
      <c r="G96" s="16">
        <f>G97+G98+G99+G100+G101+G102+G103+G104+G105</f>
        <v>373000</v>
      </c>
      <c r="H96" s="16">
        <f>H97+H98+H99+H100+H101+H102+H103+H104+H105</f>
        <v>373000</v>
      </c>
      <c r="I96" s="16">
        <f>I97+I98+I99+I100+I101+I102+I103+I104+I105</f>
        <v>421000</v>
      </c>
      <c r="J96" s="16">
        <f>J97+J98+J99+J100+J101+J102+J103+J104+J105</f>
        <v>710820</v>
      </c>
    </row>
    <row r="97" spans="1:10" ht="14.25">
      <c r="A97" s="10" t="s">
        <v>8</v>
      </c>
      <c r="B97" s="11"/>
      <c r="C97" s="11"/>
      <c r="D97" s="39" t="s">
        <v>102</v>
      </c>
      <c r="E97" s="40"/>
      <c r="F97" s="13">
        <f aca="true" t="shared" si="6" ref="F97:F105">G97+H97+I97+J97</f>
        <v>463598</v>
      </c>
      <c r="G97" s="13">
        <v>114000</v>
      </c>
      <c r="H97" s="11">
        <v>114000</v>
      </c>
      <c r="I97" s="13">
        <v>114000</v>
      </c>
      <c r="J97" s="8">
        <v>121598</v>
      </c>
    </row>
    <row r="98" spans="1:10" ht="14.25">
      <c r="A98" s="10" t="s">
        <v>9</v>
      </c>
      <c r="B98" s="11"/>
      <c r="C98" s="11"/>
      <c r="D98" s="39" t="s">
        <v>103</v>
      </c>
      <c r="E98" s="40"/>
      <c r="F98" s="13">
        <f t="shared" si="6"/>
        <v>144235</v>
      </c>
      <c r="G98" s="13">
        <v>37000</v>
      </c>
      <c r="H98" s="11">
        <v>37000</v>
      </c>
      <c r="I98" s="13">
        <v>37000</v>
      </c>
      <c r="J98" s="8">
        <v>33235</v>
      </c>
    </row>
    <row r="99" spans="1:10" ht="14.25">
      <c r="A99" s="10" t="s">
        <v>10</v>
      </c>
      <c r="B99" s="11"/>
      <c r="C99" s="11"/>
      <c r="D99" s="39" t="s">
        <v>104</v>
      </c>
      <c r="E99" s="40"/>
      <c r="F99" s="13">
        <f t="shared" si="6"/>
        <v>4153</v>
      </c>
      <c r="G99" s="13">
        <v>1000</v>
      </c>
      <c r="H99" s="11">
        <v>1000</v>
      </c>
      <c r="I99" s="13">
        <v>1000</v>
      </c>
      <c r="J99" s="8">
        <v>1153</v>
      </c>
    </row>
    <row r="100" spans="1:10" ht="14.25">
      <c r="A100" s="10" t="s">
        <v>12</v>
      </c>
      <c r="B100" s="11"/>
      <c r="C100" s="11"/>
      <c r="D100" s="39" t="s">
        <v>105</v>
      </c>
      <c r="E100" s="40"/>
      <c r="F100" s="13">
        <f t="shared" si="6"/>
        <v>745376</v>
      </c>
      <c r="G100" s="13">
        <v>200000</v>
      </c>
      <c r="H100" s="11">
        <v>200000</v>
      </c>
      <c r="I100" s="13">
        <v>100000</v>
      </c>
      <c r="J100" s="8">
        <v>245376</v>
      </c>
    </row>
    <row r="101" spans="1:10" ht="14.25">
      <c r="A101" s="10" t="s">
        <v>13</v>
      </c>
      <c r="B101" s="11"/>
      <c r="C101" s="11"/>
      <c r="D101" s="27" t="s">
        <v>106</v>
      </c>
      <c r="E101" s="26"/>
      <c r="F101" s="13">
        <f t="shared" si="6"/>
        <v>230385</v>
      </c>
      <c r="G101" s="13">
        <v>10000</v>
      </c>
      <c r="H101" s="11">
        <v>10000</v>
      </c>
      <c r="I101" s="13">
        <v>153000</v>
      </c>
      <c r="J101" s="8">
        <v>57385</v>
      </c>
    </row>
    <row r="102" spans="1:10" ht="14.25">
      <c r="A102" s="10" t="s">
        <v>15</v>
      </c>
      <c r="B102" s="11"/>
      <c r="C102" s="11"/>
      <c r="D102" s="27" t="s">
        <v>107</v>
      </c>
      <c r="E102" s="26"/>
      <c r="F102" s="13">
        <f t="shared" si="6"/>
        <v>4220</v>
      </c>
      <c r="G102" s="13">
        <v>1000</v>
      </c>
      <c r="H102" s="11">
        <v>1000</v>
      </c>
      <c r="I102" s="13">
        <v>1000</v>
      </c>
      <c r="J102" s="8">
        <v>1220</v>
      </c>
    </row>
    <row r="103" spans="1:10" ht="14.25">
      <c r="A103" s="10" t="s">
        <v>14</v>
      </c>
      <c r="B103" s="11"/>
      <c r="C103" s="11"/>
      <c r="D103" s="27" t="s">
        <v>108</v>
      </c>
      <c r="E103" s="26"/>
      <c r="F103" s="13">
        <f t="shared" si="6"/>
        <v>21811</v>
      </c>
      <c r="G103" s="13">
        <v>5000</v>
      </c>
      <c r="H103" s="11">
        <v>5000</v>
      </c>
      <c r="I103" s="13">
        <v>5000</v>
      </c>
      <c r="J103" s="8">
        <v>6811</v>
      </c>
    </row>
    <row r="104" spans="1:13" ht="14.25">
      <c r="A104" s="10" t="s">
        <v>16</v>
      </c>
      <c r="B104" s="11"/>
      <c r="C104" s="11"/>
      <c r="D104" s="27" t="s">
        <v>109</v>
      </c>
      <c r="E104" s="26"/>
      <c r="F104" s="13">
        <f t="shared" si="6"/>
        <v>264042</v>
      </c>
      <c r="G104" s="13">
        <v>5000</v>
      </c>
      <c r="H104" s="11">
        <v>5000</v>
      </c>
      <c r="I104" s="13">
        <v>10000</v>
      </c>
      <c r="J104" s="8">
        <v>244042</v>
      </c>
      <c r="M104" t="s">
        <v>157</v>
      </c>
    </row>
    <row r="105" spans="1:10" ht="14.25">
      <c r="A105" s="10" t="s">
        <v>60</v>
      </c>
      <c r="B105" s="11"/>
      <c r="C105" s="11"/>
      <c r="D105" s="27" t="s">
        <v>110</v>
      </c>
      <c r="E105" s="26"/>
      <c r="F105" s="13">
        <f t="shared" si="6"/>
        <v>0</v>
      </c>
      <c r="G105" s="13">
        <v>0</v>
      </c>
      <c r="H105" s="11">
        <v>0</v>
      </c>
      <c r="I105" s="13">
        <v>0</v>
      </c>
      <c r="J105" s="8">
        <v>0</v>
      </c>
    </row>
    <row r="106" spans="1:10" ht="28.5" customHeight="1">
      <c r="A106" s="43" t="s">
        <v>96</v>
      </c>
      <c r="B106" s="44"/>
      <c r="C106" s="45"/>
      <c r="D106" s="56" t="s">
        <v>59</v>
      </c>
      <c r="E106" s="40"/>
      <c r="F106" s="16">
        <f>F107+F108+F109</f>
        <v>413945</v>
      </c>
      <c r="G106" s="16">
        <f>G107+G108+G109</f>
        <v>103000</v>
      </c>
      <c r="H106" s="16">
        <f>H107+H108+H109</f>
        <v>103000</v>
      </c>
      <c r="I106" s="16">
        <f>I107+I108+I109</f>
        <v>95000</v>
      </c>
      <c r="J106" s="16">
        <f>J107+J108+J109</f>
        <v>112945</v>
      </c>
    </row>
    <row r="107" spans="1:10" ht="14.25">
      <c r="A107" s="10" t="s">
        <v>8</v>
      </c>
      <c r="B107" s="11"/>
      <c r="C107" s="11"/>
      <c r="D107" s="39" t="s">
        <v>111</v>
      </c>
      <c r="E107" s="40"/>
      <c r="F107" s="13">
        <f>G107+H107+I107+J107</f>
        <v>278151</v>
      </c>
      <c r="G107" s="13">
        <v>68000</v>
      </c>
      <c r="H107" s="11">
        <v>68000</v>
      </c>
      <c r="I107" s="13">
        <v>68000</v>
      </c>
      <c r="J107" s="8">
        <v>74151</v>
      </c>
    </row>
    <row r="108" spans="1:10" ht="14.25">
      <c r="A108" s="10" t="s">
        <v>9</v>
      </c>
      <c r="B108" s="11"/>
      <c r="C108" s="11"/>
      <c r="D108" s="39" t="s">
        <v>112</v>
      </c>
      <c r="E108" s="40"/>
      <c r="F108" s="13">
        <f>G108+H108+I108+J108</f>
        <v>83794</v>
      </c>
      <c r="G108" s="13">
        <v>20000</v>
      </c>
      <c r="H108" s="11">
        <v>20000</v>
      </c>
      <c r="I108" s="13">
        <v>20000</v>
      </c>
      <c r="J108" s="8">
        <v>23794</v>
      </c>
    </row>
    <row r="109" spans="1:10" ht="14.25">
      <c r="A109" s="10" t="s">
        <v>12</v>
      </c>
      <c r="B109" s="11"/>
      <c r="C109" s="11"/>
      <c r="D109" s="39" t="s">
        <v>113</v>
      </c>
      <c r="E109" s="40"/>
      <c r="F109" s="13">
        <f>G109+H109+I109+J109</f>
        <v>52000</v>
      </c>
      <c r="G109" s="13">
        <v>15000</v>
      </c>
      <c r="H109" s="11">
        <v>15000</v>
      </c>
      <c r="I109" s="13">
        <v>7000</v>
      </c>
      <c r="J109" s="8">
        <v>15000</v>
      </c>
    </row>
    <row r="110" spans="1:10" ht="15">
      <c r="A110" s="14" t="s">
        <v>98</v>
      </c>
      <c r="B110" s="11"/>
      <c r="C110" s="11"/>
      <c r="D110" s="53" t="s">
        <v>51</v>
      </c>
      <c r="E110" s="40"/>
      <c r="F110" s="16">
        <f aca="true" t="shared" si="7" ref="F110:J111">F111</f>
        <v>178503</v>
      </c>
      <c r="G110" s="16">
        <f t="shared" si="7"/>
        <v>44500</v>
      </c>
      <c r="H110" s="16">
        <f t="shared" si="7"/>
        <v>44500</v>
      </c>
      <c r="I110" s="16">
        <f t="shared" si="7"/>
        <v>44500</v>
      </c>
      <c r="J110" s="16">
        <f t="shared" si="7"/>
        <v>45003</v>
      </c>
    </row>
    <row r="111" spans="1:10" ht="15">
      <c r="A111" s="10" t="s">
        <v>54</v>
      </c>
      <c r="B111" s="11"/>
      <c r="C111" s="11"/>
      <c r="D111" s="56" t="s">
        <v>52</v>
      </c>
      <c r="E111" s="40"/>
      <c r="F111" s="16">
        <f t="shared" si="7"/>
        <v>178503</v>
      </c>
      <c r="G111" s="16">
        <f t="shared" si="7"/>
        <v>44500</v>
      </c>
      <c r="H111" s="16">
        <f t="shared" si="7"/>
        <v>44500</v>
      </c>
      <c r="I111" s="16">
        <f t="shared" si="7"/>
        <v>44500</v>
      </c>
      <c r="J111" s="16">
        <f t="shared" si="7"/>
        <v>45003</v>
      </c>
    </row>
    <row r="112" spans="1:10" ht="14.25">
      <c r="A112" s="10" t="s">
        <v>55</v>
      </c>
      <c r="B112" s="11"/>
      <c r="C112" s="11"/>
      <c r="D112" s="39" t="s">
        <v>89</v>
      </c>
      <c r="E112" s="40"/>
      <c r="F112" s="13">
        <f>G112+H112+I112+J112</f>
        <v>178503</v>
      </c>
      <c r="G112" s="13">
        <v>44500</v>
      </c>
      <c r="H112" s="11">
        <v>44500</v>
      </c>
      <c r="I112" s="13">
        <v>44500</v>
      </c>
      <c r="J112" s="8">
        <v>45003</v>
      </c>
    </row>
    <row r="113" spans="1:10" ht="15">
      <c r="A113" s="17" t="s">
        <v>26</v>
      </c>
      <c r="B113" s="3"/>
      <c r="C113" s="4"/>
      <c r="D113" s="39"/>
      <c r="E113" s="62"/>
      <c r="F113" s="18">
        <f>F22+F53+F62+F73+F93+F110+F65+F67+F69</f>
        <v>6796063</v>
      </c>
      <c r="G113" s="18">
        <f>G22+G53+G62+G73+G93+G110+G65+G67+G69</f>
        <v>1121100</v>
      </c>
      <c r="H113" s="18">
        <f>H22+H53+H62+H73+H93+H110+H65+H67+H69</f>
        <v>1079100</v>
      </c>
      <c r="I113" s="18">
        <f>I22+I53+I62+I73+I93+I110+I65+I67+I69</f>
        <v>2808601</v>
      </c>
      <c r="J113" s="18">
        <f>J22+J53+J62+J73+J93+J110+J65+J67+J69</f>
        <v>1787262</v>
      </c>
    </row>
    <row r="114" spans="1:10" ht="14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4.25">
      <c r="A115" s="2"/>
      <c r="B115" s="2"/>
      <c r="C115" s="2" t="s">
        <v>27</v>
      </c>
      <c r="D115" s="2"/>
      <c r="E115" s="2" t="s">
        <v>46</v>
      </c>
      <c r="F115" s="2"/>
      <c r="G115" s="2"/>
      <c r="H115" s="2"/>
      <c r="I115" s="2"/>
      <c r="J115" s="2"/>
    </row>
    <row r="116" spans="1:10" ht="14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4.25">
      <c r="A117" s="2"/>
      <c r="B117" s="2"/>
      <c r="C117" s="2"/>
      <c r="D117" s="2"/>
      <c r="E117" s="2"/>
      <c r="F117" s="2"/>
      <c r="G117" s="2"/>
      <c r="H117" s="2"/>
      <c r="I117" s="2"/>
      <c r="J117" s="2"/>
    </row>
  </sheetData>
  <mergeCells count="136">
    <mergeCell ref="A66:C66"/>
    <mergeCell ref="D108:E108"/>
    <mergeCell ref="D97:E97"/>
    <mergeCell ref="D98:E98"/>
    <mergeCell ref="D106:E106"/>
    <mergeCell ref="D100:E100"/>
    <mergeCell ref="A91:C91"/>
    <mergeCell ref="A90:C90"/>
    <mergeCell ref="A88:C88"/>
    <mergeCell ref="A86:C86"/>
    <mergeCell ref="D83:E83"/>
    <mergeCell ref="D79:E79"/>
    <mergeCell ref="D80:E80"/>
    <mergeCell ref="D65:E65"/>
    <mergeCell ref="D66:E66"/>
    <mergeCell ref="D67:E67"/>
    <mergeCell ref="D76:E76"/>
    <mergeCell ref="D77:E77"/>
    <mergeCell ref="D78:E78"/>
    <mergeCell ref="D40:E40"/>
    <mergeCell ref="D61:E61"/>
    <mergeCell ref="D74:E74"/>
    <mergeCell ref="D107:E107"/>
    <mergeCell ref="D68:E68"/>
    <mergeCell ref="D69:E69"/>
    <mergeCell ref="D70:E70"/>
    <mergeCell ref="D41:E41"/>
    <mergeCell ref="D64:E64"/>
    <mergeCell ref="D49:E49"/>
    <mergeCell ref="D53:E53"/>
    <mergeCell ref="D46:E46"/>
    <mergeCell ref="D47:E47"/>
    <mergeCell ref="D48:E48"/>
    <mergeCell ref="D96:E96"/>
    <mergeCell ref="D112:E112"/>
    <mergeCell ref="A13:J13"/>
    <mergeCell ref="A14:J14"/>
    <mergeCell ref="A15:J15"/>
    <mergeCell ref="A16:J16"/>
    <mergeCell ref="A42:C42"/>
    <mergeCell ref="D42:E42"/>
    <mergeCell ref="D60:E60"/>
    <mergeCell ref="D45:E45"/>
    <mergeCell ref="A36:C36"/>
    <mergeCell ref="A39:C39"/>
    <mergeCell ref="D113:E113"/>
    <mergeCell ref="D73:E73"/>
    <mergeCell ref="D93:E93"/>
    <mergeCell ref="D94:E94"/>
    <mergeCell ref="D99:E99"/>
    <mergeCell ref="D109:E109"/>
    <mergeCell ref="D110:E110"/>
    <mergeCell ref="D111:E111"/>
    <mergeCell ref="D38:E38"/>
    <mergeCell ref="D39:E39"/>
    <mergeCell ref="D36:E36"/>
    <mergeCell ref="D35:E35"/>
    <mergeCell ref="A56:C56"/>
    <mergeCell ref="A34:C34"/>
    <mergeCell ref="D34:E34"/>
    <mergeCell ref="D30:E30"/>
    <mergeCell ref="D31:E31"/>
    <mergeCell ref="D32:E32"/>
    <mergeCell ref="D33:E33"/>
    <mergeCell ref="D54:E54"/>
    <mergeCell ref="A33:C33"/>
    <mergeCell ref="D37:E37"/>
    <mergeCell ref="I18:I21"/>
    <mergeCell ref="J18:J21"/>
    <mergeCell ref="A59:C59"/>
    <mergeCell ref="A25:C25"/>
    <mergeCell ref="D22:E22"/>
    <mergeCell ref="D23:E23"/>
    <mergeCell ref="D24:E24"/>
    <mergeCell ref="D25:E25"/>
    <mergeCell ref="A31:C31"/>
    <mergeCell ref="A32:C32"/>
    <mergeCell ref="D29:E29"/>
    <mergeCell ref="F18:F21"/>
    <mergeCell ref="G18:G21"/>
    <mergeCell ref="H18:H21"/>
    <mergeCell ref="A67:C67"/>
    <mergeCell ref="A18:C19"/>
    <mergeCell ref="D18:E19"/>
    <mergeCell ref="A20:E21"/>
    <mergeCell ref="A30:C30"/>
    <mergeCell ref="A23:C23"/>
    <mergeCell ref="A24:C24"/>
    <mergeCell ref="A26:C26"/>
    <mergeCell ref="A29:C29"/>
    <mergeCell ref="D26:E26"/>
    <mergeCell ref="A96:C96"/>
    <mergeCell ref="A106:C106"/>
    <mergeCell ref="A93:C93"/>
    <mergeCell ref="A87:C87"/>
    <mergeCell ref="A89:C89"/>
    <mergeCell ref="A92:C92"/>
    <mergeCell ref="A83:C83"/>
    <mergeCell ref="A69:C69"/>
    <mergeCell ref="A70:C70"/>
    <mergeCell ref="A71:C71"/>
    <mergeCell ref="A82:C82"/>
    <mergeCell ref="A72:C72"/>
    <mergeCell ref="A78:C78"/>
    <mergeCell ref="A81:C81"/>
    <mergeCell ref="A76:C76"/>
    <mergeCell ref="A79:C79"/>
    <mergeCell ref="D71:E71"/>
    <mergeCell ref="D82:E82"/>
    <mergeCell ref="D55:E55"/>
    <mergeCell ref="D63:E63"/>
    <mergeCell ref="D59:E59"/>
    <mergeCell ref="D81:E81"/>
    <mergeCell ref="D58:E58"/>
    <mergeCell ref="D62:E62"/>
    <mergeCell ref="A43:C43"/>
    <mergeCell ref="D43:E43"/>
    <mergeCell ref="A44:C44"/>
    <mergeCell ref="A50:C50"/>
    <mergeCell ref="D50:E50"/>
    <mergeCell ref="A47:C47"/>
    <mergeCell ref="A49:C49"/>
    <mergeCell ref="A27:C27"/>
    <mergeCell ref="D27:E27"/>
    <mergeCell ref="A28:C28"/>
    <mergeCell ref="D28:E28"/>
    <mergeCell ref="D44:E44"/>
    <mergeCell ref="D95:E95"/>
    <mergeCell ref="A52:C52"/>
    <mergeCell ref="D52:E52"/>
    <mergeCell ref="A80:C80"/>
    <mergeCell ref="A51:C51"/>
    <mergeCell ref="D51:E51"/>
    <mergeCell ref="A65:C65"/>
    <mergeCell ref="A58:C58"/>
    <mergeCell ref="A68:C68"/>
  </mergeCells>
  <printOptions/>
  <pageMargins left="0.75" right="0.16" top="0.2" bottom="0.17" header="0.16" footer="0.2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www.PHILka.RU</cp:lastModifiedBy>
  <cp:lastPrinted>2012-11-14T18:30:12Z</cp:lastPrinted>
  <dcterms:created xsi:type="dcterms:W3CDTF">2007-12-24T15:31:09Z</dcterms:created>
  <dcterms:modified xsi:type="dcterms:W3CDTF">2012-12-24T08:45:39Z</dcterms:modified>
  <cp:category/>
  <cp:version/>
  <cp:contentType/>
  <cp:contentStatus/>
</cp:coreProperties>
</file>